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etecom\Desktop\Enviar a cpanel 1\"/>
    </mc:Choice>
  </mc:AlternateContent>
  <bookViews>
    <workbookView xWindow="0" yWindow="0" windowWidth="20490" windowHeight="7755"/>
  </bookViews>
  <sheets>
    <sheet name="FEBRERO 2015" sheetId="1" r:id="rId1"/>
  </sheets>
  <definedNames>
    <definedName name="_xlnm.Print_Area" localSheetId="0">'FEBRERO 2015'!$A$1:$Q$8</definedName>
  </definedNames>
  <calcPr calcId="152511"/>
</workbook>
</file>

<file path=xl/calcChain.xml><?xml version="1.0" encoding="utf-8"?>
<calcChain xmlns="http://schemas.openxmlformats.org/spreadsheetml/2006/main">
  <c r="J29" i="1" l="1"/>
  <c r="J28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<sst xmlns="http://schemas.openxmlformats.org/spreadsheetml/2006/main" count="156" uniqueCount="72">
  <si>
    <t>Nombres</t>
  </si>
  <si>
    <t xml:space="preserve">Calificación Profesionl o Formación </t>
  </si>
  <si>
    <t xml:space="preserve">Cargo o Función </t>
  </si>
  <si>
    <t>Unidad / Departamento</t>
  </si>
  <si>
    <t>Región</t>
  </si>
  <si>
    <t>Unidad Monetaria</t>
  </si>
  <si>
    <t>Asignaciones Especiales</t>
  </si>
  <si>
    <t>Remuneración Bruta Mensual</t>
  </si>
  <si>
    <t>Fecha de Inicio</t>
  </si>
  <si>
    <t>Fecha de Término</t>
  </si>
  <si>
    <t>Observaciones</t>
  </si>
  <si>
    <t>Metropolitana</t>
  </si>
  <si>
    <t>Pesos</t>
  </si>
  <si>
    <t>N° Horas Diurnas</t>
  </si>
  <si>
    <t>Horas Diurnas en Pesos</t>
  </si>
  <si>
    <t>Dep Salud</t>
  </si>
  <si>
    <t>N°</t>
  </si>
  <si>
    <t>Grado / Categoria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</si>
  <si>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</si>
  <si>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</si>
  <si>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</si>
  <si>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</si>
  <si>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</si>
  <si>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</si>
  <si>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</si>
  <si>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MIRIAM NUÑEZ GUZMAN</t>
  </si>
  <si>
    <t>FRANCISCO JAVIER VALDIVIA VITAGLIANO</t>
  </si>
  <si>
    <t>DUVAL IVAN AGUIRRE GUZMAN</t>
  </si>
  <si>
    <t>JUAN CRISTOBAL HERNANDEZ MUNIZAGA</t>
  </si>
  <si>
    <t>MARIA JOSEFINA LEIRA GUARDA</t>
  </si>
  <si>
    <t>JUDYT ARACELY LUCERO RUBIO</t>
  </si>
  <si>
    <t>MARIA INES GONZALEZ GONZALEZ</t>
  </si>
  <si>
    <t>CRISTOBAL FUENTES BANDA</t>
  </si>
  <si>
    <t>FRANCISCA SEREÑO CASTRO</t>
  </si>
  <si>
    <t>RODRIGO RAMON NUÑEZ SOLIS</t>
  </si>
  <si>
    <t>TAMARA FRANCISCA GUZMAN NUÑEZ</t>
  </si>
  <si>
    <t>ANGELICA ALEJANDRA HUERTA PALOMINOS</t>
  </si>
  <si>
    <t>PABLO ANDRES ACUÑA ESPINOZA</t>
  </si>
  <si>
    <t>MONSERRAT VEAS RIOSECO</t>
  </si>
  <si>
    <t>LORENA GALLEGUILLOS RODRIGUEZ</t>
  </si>
  <si>
    <t>WLADIMIR ALFONSO DURAN MOYA</t>
  </si>
  <si>
    <t>DINO JOSE FRANCISCO SEPULVEDA VEVEROS</t>
  </si>
  <si>
    <t>Terapia ocupacional en CCR</t>
  </si>
  <si>
    <t>Auxiliar de sevicios en CGR Alhué y Postas</t>
  </si>
  <si>
    <t>Cuidado domiciliario de Pacientes con secuelas Neurologicas</t>
  </si>
  <si>
    <t>Auxiliar de Servicio</t>
  </si>
  <si>
    <t>Auxiliar de Servicio en posta el Asiento</t>
  </si>
  <si>
    <t>Cuidado domiciliario de pasientes con secuelas de Trombosis Venosa</t>
  </si>
  <si>
    <t>Auxiliar de servicio en porta de Pichi</t>
  </si>
  <si>
    <t>Auxiliar de servicio en CGR Alhue</t>
  </si>
  <si>
    <t>KINESIÓLOGO CCR</t>
  </si>
  <si>
    <t xml:space="preserve">Quimico Farmacéutico </t>
  </si>
  <si>
    <t>Atencion de pasientes</t>
  </si>
  <si>
    <t xml:space="preserve">Atencion de Pasientes </t>
  </si>
  <si>
    <t>Fortalecimiento del desarrollo prenatal y el desarrollo integral del niño y la niña</t>
  </si>
  <si>
    <t>Lavado de ropa e Insumos Textiles</t>
  </si>
  <si>
    <t>Atencion de pasientes en SUR adosados al CGR Villa  Alhue</t>
  </si>
  <si>
    <t>Fortalecimiento de las intervenciones en la poblacion infantil en riesgo y /o con rezagos en su desarrollo</t>
  </si>
  <si>
    <t>TENS en Enfermeria</t>
  </si>
  <si>
    <t>Apoyo a la gestion en CGR algue</t>
  </si>
  <si>
    <t>Atencion en APS  en horario extendido</t>
  </si>
  <si>
    <t>Atencion de Pasientes en horario extendido</t>
  </si>
  <si>
    <t>Terapeuta Ocupacional</t>
  </si>
  <si>
    <t>Cuidadora Domiciliaria</t>
  </si>
  <si>
    <t>Kinesiólogo</t>
  </si>
  <si>
    <t>Quimico farmacéutico</t>
  </si>
  <si>
    <t>Medico Cirujano</t>
  </si>
  <si>
    <t>Matrona</t>
  </si>
  <si>
    <t>Educadora de Párvulo</t>
  </si>
  <si>
    <t>TNS de Administracion de RRHH</t>
  </si>
  <si>
    <t>Cirujano Dentista</t>
  </si>
  <si>
    <t>Dotación Honorarios - Dep Salud - Febrero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</si>
</sst>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$-340A]\ #,##0"/>
  </numFmts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28"/>
      <name val="Tahoma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4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22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164" fontId="0" fillId="0" borderId="4" xfId="0" applyNumberFormat="1" applyBorder="1"/>
    <xf numFmtId="164" fontId="0" fillId="0" borderId="2" xfId="0" applyNumberFormat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wrapText="1"/>
    </xf>
    <xf numFmtId="14" fontId="0" fillId="0" borderId="9" xfId="0" applyNumberFormat="1" applyBorder="1"/>
    <xf numFmtId="165" fontId="0" fillId="0" borderId="9" xfId="0" applyNumberFormat="1" applyBorder="1"/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147676</xdr:colOff>
      <xdr:row>1</xdr:row>
      <xdr:rowOff>85725</xdr:rowOff>
    </xdr:from>
    <xdr:to>
      <xdr:col>1</xdr:col>
      <xdr:colOff>309563</xdr:colOff>
      <xdr:row>1</xdr:row>
      <xdr:rowOff>584094</xdr:rowOff>
    </xdr:to>
    <xdr:pic>
      <xdr:nvPicPr>
        <xdr:cNvPr id="1027" name="Picture 3" descr="template_log ῜prrafo prede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7676" y="264319"/>
          <a:ext cx="1209637" cy="498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abSelected="1" zoomScale="70" zoomScaleNormal="70" workbookViewId="0">
      <selection activeCell="B25" sqref="B25"/>
    </sheetView>
  </sheetViews>
  <sheetFormatPr baseColWidth="10" defaultColWidth="9.140625" defaultRowHeight="12.75" x14ac:dyDescent="0.2"/>
  <cols>
    <col min="1" max="1" width="15.7109375" customWidth="1"/>
    <col min="2" max="2" width="44.7109375" customWidth="1"/>
    <col min="3" max="3" width="23.28515625" customWidth="1"/>
    <col min="4" max="4" width="25.85546875" customWidth="1"/>
    <col min="5" max="5" width="40.5703125" customWidth="1"/>
    <col min="6" max="6" width="23.7109375" customWidth="1"/>
    <col min="7" max="7" width="36.140625" customWidth="1"/>
    <col min="8" max="8" width="23.7109375" customWidth="1"/>
    <col min="9" max="9" width="15.42578125" customWidth="1"/>
    <col min="10" max="10" width="13.7109375" customWidth="1"/>
    <col min="11" max="14" width="15.85546875" customWidth="1"/>
    <col min="15" max="15" width="17.7109375" customWidth="1"/>
    <col min="16" max="16" width="20.42578125" customWidth="1"/>
    <col min="17" max="17" width="25.28515625" customWidth="1"/>
    <col min="18" max="18" width="1.85546875" customWidth="1"/>
  </cols>
  <sheetData>
    <row r="1" spans="1:18" s="1" customFormat="1" ht="14.2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48" customHeight="1" x14ac:dyDescent="0.2">
      <c r="A2" s="18" t="s">
        <v>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"/>
    </row>
    <row r="3" spans="1:18" ht="10.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"/>
    </row>
    <row r="4" spans="1:18" ht="38.25" x14ac:dyDescent="0.2">
      <c r="A4" s="10" t="s">
        <v>16</v>
      </c>
      <c r="B4" s="3" t="s">
        <v>0</v>
      </c>
      <c r="C4" s="3" t="s">
        <v>17</v>
      </c>
      <c r="D4" s="3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13</v>
      </c>
      <c r="L4" s="9" t="s">
        <v>14</v>
      </c>
      <c r="M4" s="9" t="s">
        <v>8</v>
      </c>
      <c r="N4" s="9" t="s">
        <v>9</v>
      </c>
      <c r="O4" s="9" t="s">
        <v>10</v>
      </c>
    </row>
    <row r="5" spans="1:18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</row>
    <row r="6" spans="1:18" x14ac:dyDescent="0.2">
      <c r="A6" s="12">
        <v>1</v>
      </c>
      <c r="B6" s="13" t="s">
        <v>18</v>
      </c>
      <c r="C6" s="5"/>
      <c r="D6" s="13" t="s">
        <v>62</v>
      </c>
      <c r="E6" s="14" t="s">
        <v>42</v>
      </c>
      <c r="F6" s="5" t="s">
        <v>15</v>
      </c>
      <c r="G6" s="5" t="s">
        <v>11</v>
      </c>
      <c r="H6" s="5" t="s">
        <v>12</v>
      </c>
      <c r="I6" s="5"/>
      <c r="J6" s="16">
        <f>636530+636530</f>
        <v>1273060</v>
      </c>
      <c r="K6" s="5"/>
      <c r="L6" s="5"/>
      <c r="M6" s="15">
        <v>42005</v>
      </c>
      <c r="N6" s="15">
        <v>42369</v>
      </c>
      <c r="O6" s="8"/>
    </row>
    <row r="7" spans="1:18" x14ac:dyDescent="0.2">
      <c r="A7" s="12">
        <v>2</v>
      </c>
      <c r="B7" s="13" t="s">
        <v>19</v>
      </c>
      <c r="C7" s="5"/>
      <c r="D7" s="13" t="s">
        <v>45</v>
      </c>
      <c r="E7" s="14" t="s">
        <v>43</v>
      </c>
      <c r="F7" s="5" t="s">
        <v>15</v>
      </c>
      <c r="G7" s="5" t="s">
        <v>11</v>
      </c>
      <c r="H7" s="5" t="s">
        <v>12</v>
      </c>
      <c r="I7" s="5"/>
      <c r="J7" s="16">
        <f>65000+305000</f>
        <v>370000</v>
      </c>
      <c r="K7" s="5"/>
      <c r="L7" s="5"/>
      <c r="M7" s="15">
        <v>42005</v>
      </c>
      <c r="N7" s="15">
        <v>42369</v>
      </c>
      <c r="O7" s="8"/>
    </row>
    <row r="8" spans="1:18" ht="25.5" x14ac:dyDescent="0.2">
      <c r="A8" s="12">
        <v>3</v>
      </c>
      <c r="B8" s="13" t="s">
        <v>20</v>
      </c>
      <c r="C8" s="11"/>
      <c r="D8" s="13" t="s">
        <v>58</v>
      </c>
      <c r="E8" s="14" t="s">
        <v>44</v>
      </c>
      <c r="F8" s="11" t="s">
        <v>15</v>
      </c>
      <c r="G8" s="11" t="s">
        <v>11</v>
      </c>
      <c r="H8" s="11" t="s">
        <v>12</v>
      </c>
      <c r="I8" s="5"/>
      <c r="J8" s="16">
        <f>247344+247344</f>
        <v>494688</v>
      </c>
      <c r="K8" s="5"/>
      <c r="L8" s="5"/>
      <c r="M8" s="15">
        <v>42005</v>
      </c>
      <c r="N8" s="15">
        <v>42369</v>
      </c>
      <c r="O8" s="8"/>
    </row>
    <row r="9" spans="1:18" x14ac:dyDescent="0.2">
      <c r="A9" s="12">
        <v>4</v>
      </c>
      <c r="B9" s="13" t="s">
        <v>21</v>
      </c>
      <c r="C9" s="5"/>
      <c r="D9" s="13" t="s">
        <v>45</v>
      </c>
      <c r="E9" s="14" t="s">
        <v>45</v>
      </c>
      <c r="F9" s="5" t="s">
        <v>15</v>
      </c>
      <c r="G9" s="5" t="s">
        <v>11</v>
      </c>
      <c r="H9" s="5" t="s">
        <v>12</v>
      </c>
      <c r="I9" s="5"/>
      <c r="J9" s="16">
        <f>176666+176666</f>
        <v>353332</v>
      </c>
      <c r="K9" s="5"/>
      <c r="L9" s="5"/>
      <c r="M9" s="15">
        <v>42005</v>
      </c>
      <c r="N9" s="15">
        <v>42369</v>
      </c>
      <c r="O9" s="7"/>
    </row>
    <row r="10" spans="1:18" x14ac:dyDescent="0.2">
      <c r="A10" s="12">
        <v>5</v>
      </c>
      <c r="B10" s="13" t="s">
        <v>22</v>
      </c>
      <c r="C10" s="5"/>
      <c r="D10" s="13" t="s">
        <v>45</v>
      </c>
      <c r="E10" s="14" t="s">
        <v>46</v>
      </c>
      <c r="F10" s="5" t="s">
        <v>15</v>
      </c>
      <c r="G10" s="5" t="s">
        <v>11</v>
      </c>
      <c r="H10" s="5" t="s">
        <v>12</v>
      </c>
      <c r="I10" s="5"/>
      <c r="J10" s="16">
        <f>176666+176666</f>
        <v>353332</v>
      </c>
      <c r="K10" s="5"/>
      <c r="L10" s="5"/>
      <c r="M10" s="15">
        <v>42005</v>
      </c>
      <c r="N10" s="15">
        <v>42369</v>
      </c>
      <c r="O10" s="8"/>
    </row>
    <row r="11" spans="1:18" ht="25.5" x14ac:dyDescent="0.2">
      <c r="A11" s="12">
        <v>6</v>
      </c>
      <c r="B11" s="13" t="s">
        <v>23</v>
      </c>
      <c r="C11" s="5"/>
      <c r="D11" s="13" t="s">
        <v>63</v>
      </c>
      <c r="E11" s="14" t="s">
        <v>47</v>
      </c>
      <c r="F11" s="5" t="s">
        <v>15</v>
      </c>
      <c r="G11" s="5" t="s">
        <v>11</v>
      </c>
      <c r="H11" s="5" t="s">
        <v>12</v>
      </c>
      <c r="I11" s="5"/>
      <c r="J11" s="16">
        <f>123543+123543</f>
        <v>247086</v>
      </c>
      <c r="K11" s="5"/>
      <c r="L11" s="5"/>
      <c r="M11" s="15">
        <v>42005</v>
      </c>
      <c r="N11" s="15">
        <v>42369</v>
      </c>
      <c r="O11" s="8"/>
    </row>
    <row r="12" spans="1:18" x14ac:dyDescent="0.2">
      <c r="A12" s="12">
        <v>7</v>
      </c>
      <c r="B12" s="13" t="s">
        <v>24</v>
      </c>
      <c r="C12" s="11"/>
      <c r="D12" s="13" t="s">
        <v>45</v>
      </c>
      <c r="E12" s="14" t="s">
        <v>48</v>
      </c>
      <c r="F12" s="11" t="s">
        <v>15</v>
      </c>
      <c r="G12" s="11" t="s">
        <v>11</v>
      </c>
      <c r="H12" s="11" t="s">
        <v>12</v>
      </c>
      <c r="I12" s="5"/>
      <c r="J12" s="16">
        <f>176666+176666</f>
        <v>353332</v>
      </c>
      <c r="K12" s="5"/>
      <c r="L12" s="5"/>
      <c r="M12" s="15">
        <v>42005</v>
      </c>
      <c r="N12" s="15">
        <v>42369</v>
      </c>
      <c r="O12" s="8"/>
    </row>
    <row r="13" spans="1:18" x14ac:dyDescent="0.2">
      <c r="A13" s="12">
        <v>8</v>
      </c>
      <c r="B13" s="13" t="s">
        <v>25</v>
      </c>
      <c r="C13" s="5"/>
      <c r="D13" s="13" t="s">
        <v>45</v>
      </c>
      <c r="E13" s="14" t="s">
        <v>49</v>
      </c>
      <c r="F13" s="5" t="s">
        <v>15</v>
      </c>
      <c r="G13" s="5" t="s">
        <v>11</v>
      </c>
      <c r="H13" s="5" t="s">
        <v>12</v>
      </c>
      <c r="I13" s="5"/>
      <c r="J13" s="16">
        <f>235554+211999</f>
        <v>447553</v>
      </c>
      <c r="K13" s="5"/>
      <c r="L13" s="5"/>
      <c r="M13" s="15">
        <v>42005</v>
      </c>
      <c r="N13" s="15">
        <v>42369</v>
      </c>
      <c r="O13" s="7"/>
    </row>
    <row r="14" spans="1:18" x14ac:dyDescent="0.2">
      <c r="A14" s="12">
        <v>9</v>
      </c>
      <c r="B14" s="13" t="s">
        <v>26</v>
      </c>
      <c r="C14" s="5"/>
      <c r="D14" s="13" t="s">
        <v>64</v>
      </c>
      <c r="E14" s="14" t="s">
        <v>50</v>
      </c>
      <c r="F14" s="5" t="s">
        <v>15</v>
      </c>
      <c r="G14" s="5" t="s">
        <v>11</v>
      </c>
      <c r="H14" s="5" t="s">
        <v>12</v>
      </c>
      <c r="I14" s="5"/>
      <c r="J14" s="16">
        <f>652430+652430</f>
        <v>1304860</v>
      </c>
      <c r="K14" s="5"/>
      <c r="L14" s="5"/>
      <c r="M14" s="15">
        <v>42005</v>
      </c>
      <c r="N14" s="15">
        <v>42369</v>
      </c>
      <c r="O14" s="8"/>
    </row>
    <row r="15" spans="1:18" x14ac:dyDescent="0.2">
      <c r="A15" s="12">
        <v>10</v>
      </c>
      <c r="B15" s="13" t="s">
        <v>27</v>
      </c>
      <c r="C15" s="5"/>
      <c r="D15" s="13" t="s">
        <v>65</v>
      </c>
      <c r="E15" s="14" t="s">
        <v>51</v>
      </c>
      <c r="F15" s="5" t="s">
        <v>15</v>
      </c>
      <c r="G15" s="5" t="s">
        <v>11</v>
      </c>
      <c r="H15" s="5" t="s">
        <v>12</v>
      </c>
      <c r="I15" s="5"/>
      <c r="J15" s="16">
        <f>1061648+1061648</f>
        <v>2123296</v>
      </c>
      <c r="K15" s="5"/>
      <c r="L15" s="5"/>
      <c r="M15" s="15">
        <v>42005</v>
      </c>
      <c r="N15" s="15">
        <v>42369</v>
      </c>
      <c r="O15" s="8"/>
    </row>
    <row r="16" spans="1:18" x14ac:dyDescent="0.2">
      <c r="A16" s="12">
        <v>11</v>
      </c>
      <c r="B16" s="13" t="s">
        <v>28</v>
      </c>
      <c r="C16" s="5"/>
      <c r="D16" s="13" t="s">
        <v>66</v>
      </c>
      <c r="E16" s="14" t="s">
        <v>52</v>
      </c>
      <c r="F16" s="5" t="s">
        <v>15</v>
      </c>
      <c r="G16" s="5" t="s">
        <v>11</v>
      </c>
      <c r="H16" s="5" t="s">
        <v>12</v>
      </c>
      <c r="I16" s="5"/>
      <c r="J16" s="16">
        <f>1119720+1119720</f>
        <v>2239440</v>
      </c>
      <c r="K16" s="5"/>
      <c r="L16" s="5"/>
      <c r="M16" s="15">
        <v>42005</v>
      </c>
      <c r="N16" s="15">
        <v>41274</v>
      </c>
      <c r="O16" s="8"/>
    </row>
    <row r="17" spans="1:15" x14ac:dyDescent="0.2">
      <c r="A17" s="12">
        <v>12</v>
      </c>
      <c r="B17" s="13" t="s">
        <v>29</v>
      </c>
      <c r="C17" s="11"/>
      <c r="D17" s="13"/>
      <c r="E17" s="14" t="s">
        <v>53</v>
      </c>
      <c r="F17" s="11" t="s">
        <v>15</v>
      </c>
      <c r="G17" s="11" t="s">
        <v>11</v>
      </c>
      <c r="H17" s="11" t="s">
        <v>12</v>
      </c>
      <c r="I17" s="5"/>
      <c r="J17" s="16">
        <f>849720+939720</f>
        <v>1789440</v>
      </c>
      <c r="K17" s="5"/>
      <c r="L17" s="5"/>
      <c r="M17" s="13"/>
      <c r="N17" s="13"/>
      <c r="O17" s="8"/>
    </row>
    <row r="18" spans="1:15" ht="25.5" x14ac:dyDescent="0.2">
      <c r="A18" s="12">
        <v>13</v>
      </c>
      <c r="B18" s="13" t="s">
        <v>30</v>
      </c>
      <c r="C18" s="5"/>
      <c r="D18" s="13" t="s">
        <v>67</v>
      </c>
      <c r="E18" s="14" t="s">
        <v>54</v>
      </c>
      <c r="F18" s="5" t="s">
        <v>15</v>
      </c>
      <c r="G18" s="5" t="s">
        <v>11</v>
      </c>
      <c r="H18" s="5" t="s">
        <v>12</v>
      </c>
      <c r="I18" s="5"/>
      <c r="J18" s="16">
        <f>314552+314552</f>
        <v>629104</v>
      </c>
      <c r="K18" s="5"/>
      <c r="L18" s="5"/>
      <c r="M18" s="15">
        <v>42005</v>
      </c>
      <c r="N18" s="15">
        <v>42369</v>
      </c>
      <c r="O18" s="7"/>
    </row>
    <row r="19" spans="1:15" x14ac:dyDescent="0.2">
      <c r="A19" s="12">
        <v>14</v>
      </c>
      <c r="B19" s="13" t="s">
        <v>31</v>
      </c>
      <c r="C19" s="5"/>
      <c r="D19" s="13" t="s">
        <v>45</v>
      </c>
      <c r="E19" s="14" t="s">
        <v>55</v>
      </c>
      <c r="F19" s="5" t="s">
        <v>15</v>
      </c>
      <c r="G19" s="5" t="s">
        <v>11</v>
      </c>
      <c r="H19" s="5" t="s">
        <v>12</v>
      </c>
      <c r="I19" s="5"/>
      <c r="J19" s="16">
        <f>107100+100800</f>
        <v>207900</v>
      </c>
      <c r="K19" s="5"/>
      <c r="L19" s="5"/>
      <c r="M19" s="15">
        <v>42005</v>
      </c>
      <c r="N19" s="15">
        <v>42369</v>
      </c>
      <c r="O19" s="8"/>
    </row>
    <row r="20" spans="1:15" ht="25.5" x14ac:dyDescent="0.2">
      <c r="A20" s="12">
        <v>15</v>
      </c>
      <c r="B20" s="13" t="s">
        <v>32</v>
      </c>
      <c r="C20" s="5"/>
      <c r="D20" s="13"/>
      <c r="E20" s="14" t="s">
        <v>56</v>
      </c>
      <c r="F20" s="5" t="s">
        <v>15</v>
      </c>
      <c r="G20" s="5" t="s">
        <v>11</v>
      </c>
      <c r="H20" s="5" t="s">
        <v>12</v>
      </c>
      <c r="I20" s="5"/>
      <c r="J20" s="16">
        <f>1356000+654000</f>
        <v>2010000</v>
      </c>
      <c r="K20" s="5"/>
      <c r="L20" s="5"/>
      <c r="M20" s="13"/>
      <c r="N20" s="13"/>
      <c r="O20" s="8"/>
    </row>
    <row r="21" spans="1:15" ht="38.25" x14ac:dyDescent="0.2">
      <c r="A21" s="12">
        <v>16</v>
      </c>
      <c r="B21" s="13" t="s">
        <v>33</v>
      </c>
      <c r="C21" s="5"/>
      <c r="D21" s="13" t="s">
        <v>68</v>
      </c>
      <c r="E21" s="14" t="s">
        <v>57</v>
      </c>
      <c r="F21" s="5" t="s">
        <v>15</v>
      </c>
      <c r="G21" s="5" t="s">
        <v>11</v>
      </c>
      <c r="H21" s="5" t="s">
        <v>12</v>
      </c>
      <c r="I21" s="5"/>
      <c r="J21" s="16">
        <f>337444+337440</f>
        <v>674884</v>
      </c>
      <c r="K21" s="5"/>
      <c r="L21" s="5"/>
      <c r="M21" s="15">
        <v>42005</v>
      </c>
      <c r="N21" s="15">
        <v>42369</v>
      </c>
      <c r="O21" s="8"/>
    </row>
    <row r="22" spans="1:15" x14ac:dyDescent="0.2">
      <c r="A22" s="12">
        <v>17</v>
      </c>
      <c r="B22" s="13" t="s">
        <v>34</v>
      </c>
      <c r="C22" s="11"/>
      <c r="D22" s="13" t="s">
        <v>58</v>
      </c>
      <c r="E22" s="14" t="s">
        <v>58</v>
      </c>
      <c r="F22" s="11" t="s">
        <v>15</v>
      </c>
      <c r="G22" s="11" t="s">
        <v>11</v>
      </c>
      <c r="H22" s="11" t="s">
        <v>12</v>
      </c>
      <c r="I22" s="5"/>
      <c r="J22" s="16">
        <f>498126+498126</f>
        <v>996252</v>
      </c>
      <c r="K22" s="5"/>
      <c r="L22" s="5"/>
      <c r="M22" s="15">
        <v>42005</v>
      </c>
      <c r="N22" s="15">
        <v>42063</v>
      </c>
      <c r="O22" s="8"/>
    </row>
    <row r="23" spans="1:15" x14ac:dyDescent="0.2">
      <c r="A23" s="12">
        <v>18</v>
      </c>
      <c r="B23" s="13" t="s">
        <v>35</v>
      </c>
      <c r="C23" s="5"/>
      <c r="D23" s="13" t="s">
        <v>69</v>
      </c>
      <c r="E23" s="14" t="s">
        <v>59</v>
      </c>
      <c r="F23" s="5" t="s">
        <v>15</v>
      </c>
      <c r="G23" s="5" t="s">
        <v>11</v>
      </c>
      <c r="H23" s="5" t="s">
        <v>12</v>
      </c>
      <c r="I23" s="5"/>
      <c r="J23" s="16">
        <f>498126+498126</f>
        <v>996252</v>
      </c>
      <c r="K23" s="5"/>
      <c r="L23" s="5"/>
      <c r="M23" s="15">
        <v>42005</v>
      </c>
      <c r="N23" s="15">
        <v>42063</v>
      </c>
      <c r="O23" s="7"/>
    </row>
    <row r="24" spans="1:15" x14ac:dyDescent="0.2">
      <c r="A24" s="12">
        <v>19</v>
      </c>
      <c r="B24" s="13" t="s">
        <v>36</v>
      </c>
      <c r="C24" s="5"/>
      <c r="D24" s="13"/>
      <c r="E24" s="14" t="s">
        <v>59</v>
      </c>
      <c r="F24" s="5" t="s">
        <v>15</v>
      </c>
      <c r="G24" s="5" t="s">
        <v>11</v>
      </c>
      <c r="H24" s="5" t="s">
        <v>12</v>
      </c>
      <c r="I24" s="5"/>
      <c r="J24" s="16">
        <f>498126</f>
        <v>498126</v>
      </c>
      <c r="K24" s="5"/>
      <c r="L24" s="5"/>
      <c r="M24" s="13"/>
      <c r="N24" s="13"/>
      <c r="O24" s="8"/>
    </row>
    <row r="25" spans="1:15" ht="25.5" x14ac:dyDescent="0.2">
      <c r="A25" s="12">
        <v>20</v>
      </c>
      <c r="B25" s="13" t="s">
        <v>37</v>
      </c>
      <c r="C25" s="5"/>
      <c r="D25" s="13" t="s">
        <v>66</v>
      </c>
      <c r="E25" s="14" t="s">
        <v>56</v>
      </c>
      <c r="F25" s="5" t="s">
        <v>15</v>
      </c>
      <c r="G25" s="5" t="s">
        <v>11</v>
      </c>
      <c r="H25" s="5" t="s">
        <v>12</v>
      </c>
      <c r="I25" s="5"/>
      <c r="J25" s="16">
        <f>961000</f>
        <v>961000</v>
      </c>
      <c r="K25" s="5"/>
      <c r="L25" s="5"/>
      <c r="M25" s="15">
        <v>42005</v>
      </c>
      <c r="N25" s="15">
        <v>42369</v>
      </c>
      <c r="O25" s="8"/>
    </row>
    <row r="26" spans="1:15" ht="25.5" x14ac:dyDescent="0.2">
      <c r="A26" s="12">
        <v>21</v>
      </c>
      <c r="B26" s="13" t="s">
        <v>38</v>
      </c>
      <c r="C26" s="5"/>
      <c r="D26" s="13" t="s">
        <v>66</v>
      </c>
      <c r="E26" s="14" t="s">
        <v>56</v>
      </c>
      <c r="F26" s="5" t="s">
        <v>15</v>
      </c>
      <c r="G26" s="5" t="s">
        <v>11</v>
      </c>
      <c r="H26" s="5" t="s">
        <v>12</v>
      </c>
      <c r="I26" s="5"/>
      <c r="J26" s="16">
        <f>499500*100/90</f>
        <v>555000</v>
      </c>
      <c r="K26" s="5"/>
      <c r="L26" s="5"/>
      <c r="M26" s="15">
        <v>42005</v>
      </c>
      <c r="N26" s="15">
        <v>42369</v>
      </c>
      <c r="O26" s="8"/>
    </row>
    <row r="27" spans="1:15" x14ac:dyDescent="0.2">
      <c r="A27" s="12">
        <v>22</v>
      </c>
      <c r="B27" s="13" t="s">
        <v>39</v>
      </c>
      <c r="C27" s="11"/>
      <c r="D27" s="13"/>
      <c r="E27" s="14" t="s">
        <v>60</v>
      </c>
      <c r="F27" s="11" t="s">
        <v>15</v>
      </c>
      <c r="G27" s="11" t="s">
        <v>11</v>
      </c>
      <c r="H27" s="11" t="s">
        <v>12</v>
      </c>
      <c r="I27" s="5"/>
      <c r="J27" s="16">
        <v>77389</v>
      </c>
      <c r="K27" s="5"/>
      <c r="L27" s="5"/>
      <c r="M27" s="15">
        <v>42005</v>
      </c>
      <c r="N27" s="15">
        <v>42369</v>
      </c>
      <c r="O27" s="8"/>
    </row>
    <row r="28" spans="1:15" x14ac:dyDescent="0.2">
      <c r="A28" s="12">
        <v>23</v>
      </c>
      <c r="B28" s="13" t="s">
        <v>40</v>
      </c>
      <c r="C28" s="5"/>
      <c r="D28" s="13" t="s">
        <v>70</v>
      </c>
      <c r="E28" s="14" t="s">
        <v>61</v>
      </c>
      <c r="F28" s="5" t="s">
        <v>15</v>
      </c>
      <c r="G28" s="5" t="s">
        <v>11</v>
      </c>
      <c r="H28" s="5" t="s">
        <v>12</v>
      </c>
      <c r="I28" s="5"/>
      <c r="J28" s="16">
        <f>438872*100/90</f>
        <v>487635.55555555556</v>
      </c>
      <c r="K28" s="5"/>
      <c r="L28" s="5"/>
      <c r="M28" s="15">
        <v>42005</v>
      </c>
      <c r="N28" s="15">
        <v>42369</v>
      </c>
      <c r="O28" s="7"/>
    </row>
    <row r="29" spans="1:15" ht="25.5" x14ac:dyDescent="0.2">
      <c r="A29" s="12">
        <v>24</v>
      </c>
      <c r="B29" s="13" t="s">
        <v>41</v>
      </c>
      <c r="C29" s="5"/>
      <c r="D29" s="13" t="s">
        <v>66</v>
      </c>
      <c r="E29" s="14" t="s">
        <v>56</v>
      </c>
      <c r="F29" s="5" t="s">
        <v>15</v>
      </c>
      <c r="G29" s="5" t="s">
        <v>11</v>
      </c>
      <c r="H29" s="5" t="s">
        <v>12</v>
      </c>
      <c r="I29" s="5"/>
      <c r="J29" s="16">
        <f>872100*100/90</f>
        <v>969000</v>
      </c>
      <c r="K29" s="5"/>
      <c r="L29" s="5"/>
      <c r="M29" s="15">
        <v>42005</v>
      </c>
      <c r="N29" s="15">
        <v>42369</v>
      </c>
      <c r="O29" s="7"/>
    </row>
    <row r="54" spans="2:2" x14ac:dyDescent="0.2">
      <c r="B54" s="6"/>
    </row>
  </sheetData>
  <mergeCells count="3">
    <mergeCell ref="A1:Q1"/>
    <mergeCell ref="A2:Q2"/>
    <mergeCell ref="A3:Q3"/>
  </mergeCells>
  <phoneticPr fontId="0" type="noConversion"/>
  <printOptions horizontalCentered="1"/>
  <pageMargins left="0.75" right="0.75" top="1" bottom="1" header="0.5" footer="0.5"/>
  <pageSetup paperSize="9" scale="69"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2015</vt:lpstr>
      <vt:lpstr>'FEBRERO 2015'!Área_de_impresión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Cetecom</cp:lastModifiedBy>
  <cp:lastPrinted>2003-03-26T15:34:08Z</cp:lastPrinted>
  <dcterms:created xsi:type="dcterms:W3CDTF">2002-04-04T00:24:44Z</dcterms:created>
  <dcterms:modified xsi:type="dcterms:W3CDTF">2015-03-11T18:10:19Z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TC060828013082</vt:lpwstr>
  </property>
</Properties>
</file>